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ttendance Roster" sheetId="1" state="visible" r:id="rId1"/>
    <sheet name="Formulas &amp; Setup Guid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1">
    <font>
      <name val="Calibri"/>
      <family val="2"/>
      <color theme="1"/>
      <sz val="11"/>
      <scheme val="minor"/>
    </font>
    <font>
      <name val="Segoe UI"/>
      <b val="1"/>
      <color rgb="00FFFFFF"/>
      <sz val="13"/>
    </font>
    <font>
      <name val="Segoe UI"/>
      <b val="1"/>
      <color rgb="001E293B"/>
      <sz val="10"/>
    </font>
    <font>
      <name val="Segoe UI"/>
      <color rgb="00334155"/>
      <sz val="10"/>
    </font>
    <font>
      <name val="Segoe UI"/>
      <b val="1"/>
      <color rgb="001E3A8A"/>
      <sz val="10"/>
    </font>
    <font>
      <name val="Segoe UI"/>
      <i val="1"/>
      <color rgb="0064748B"/>
      <sz val="9"/>
    </font>
    <font>
      <name val="Segoe UI"/>
      <b val="1"/>
      <color rgb="00FFFFFF"/>
      <sz val="11"/>
    </font>
    <font>
      <name val="Segoe UI"/>
      <b val="1"/>
      <color rgb="001E293B"/>
      <sz val="11"/>
    </font>
    <font>
      <name val="Segoe UI"/>
      <b val="1"/>
      <color rgb="000F172A"/>
      <sz val="11"/>
    </font>
    <font>
      <name val="Segoe UI"/>
      <b val="1"/>
      <color rgb="002563EB"/>
      <sz val="9"/>
    </font>
    <font>
      <name val="Consolas"/>
      <color rgb="000F172A"/>
      <sz val="9"/>
    </font>
  </fonts>
  <fills count="6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1E3A8A"/>
        <bgColor rgb="001E3A8A"/>
      </patternFill>
    </fill>
    <fill>
      <patternFill patternType="solid">
        <fgColor rgb="00F8FAFC"/>
        <bgColor rgb="00F8FAFC"/>
      </patternFill>
    </fill>
    <fill>
      <patternFill patternType="solid">
        <fgColor rgb="00F1F5F9"/>
        <bgColor rgb="00F1F5F9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medium">
        <color rgb="001E3A8A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/>
    </xf>
    <xf numFmtId="165" fontId="0" fillId="0" borderId="2" applyAlignment="1" pivotButton="0" quotePrefix="0" xfId="0">
      <alignment horizontal="center" vertical="center"/>
    </xf>
    <xf numFmtId="1" fontId="0" fillId="0" borderId="2" applyAlignment="1" pivotButton="0" quotePrefix="0" xfId="0">
      <alignment horizontal="center" vertical="center"/>
    </xf>
    <xf numFmtId="164" fontId="0" fillId="0" borderId="2" applyAlignment="1" pivotButton="0" quotePrefix="0" xfId="0">
      <alignment horizontal="center" vertical="center"/>
    </xf>
    <xf numFmtId="0" fontId="3" fillId="4" borderId="2" applyAlignment="1" pivotButton="0" quotePrefix="0" xfId="0">
      <alignment horizontal="left" vertical="center"/>
    </xf>
    <xf numFmtId="0" fontId="0" fillId="4" borderId="2" applyAlignment="1" pivotButton="0" quotePrefix="0" xfId="0">
      <alignment horizontal="center" vertical="center"/>
    </xf>
    <xf numFmtId="165" fontId="0" fillId="4" borderId="2" applyAlignment="1" pivotButton="0" quotePrefix="0" xfId="0">
      <alignment horizontal="center" vertical="center"/>
    </xf>
    <xf numFmtId="1" fontId="0" fillId="4" borderId="2" applyAlignment="1" pivotButton="0" quotePrefix="0" xfId="0">
      <alignment horizontal="center" vertical="center"/>
    </xf>
    <xf numFmtId="164" fontId="0" fillId="4" borderId="2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/>
    </xf>
    <xf numFmtId="0" fontId="2" fillId="0" borderId="2" pivotButton="0" quotePrefix="0" xfId="0"/>
    <xf numFmtId="1" fontId="8" fillId="0" borderId="2" applyAlignment="1" pivotButton="0" quotePrefix="0" xfId="0">
      <alignment horizontal="center" vertical="center"/>
    </xf>
    <xf numFmtId="164" fontId="8" fillId="0" borderId="2" applyAlignment="1" pivotButton="0" quotePrefix="0" xfId="0">
      <alignment horizontal="center" vertical="center"/>
    </xf>
    <xf numFmtId="0" fontId="4" fillId="0" borderId="0" pivotButton="0" quotePrefix="0" xfId="0"/>
    <xf numFmtId="0" fontId="9" fillId="0" borderId="0" pivotButton="0" quotePrefix="0" xfId="0"/>
    <xf numFmtId="0" fontId="1" fillId="2" borderId="0" pivotButton="0" quotePrefix="0" xfId="0"/>
    <xf numFmtId="0" fontId="6" fillId="3" borderId="1" pivotButton="0" quotePrefix="0" xfId="0"/>
    <xf numFmtId="0" fontId="2" fillId="0" borderId="2" applyAlignment="1" pivotButton="0" quotePrefix="0" xfId="0">
      <alignment vertical="center" wrapText="1"/>
    </xf>
    <xf numFmtId="0" fontId="10" fillId="0" borderId="2" applyAlignment="1" pivotButton="0" quotePrefix="0" xfId="0">
      <alignment vertical="center" wrapText="1"/>
    </xf>
    <xf numFmtId="0" fontId="3" fillId="0" borderId="2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15" customWidth="1" min="1" max="1"/>
    <col width="24" customWidth="1" min="2" max="2"/>
    <col width="28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6" customWidth="1" min="9" max="9"/>
    <col width="14" customWidth="1" min="10" max="10"/>
    <col width="15" customWidth="1" min="11" max="11"/>
    <col width="18" customWidth="1" min="12" max="12"/>
  </cols>
  <sheetData>
    <row r="1" ht="36" customHeight="1">
      <c r="A1" s="1" t="inlineStr">
        <is>
          <t>VheTM TRAINING ATTENDANCE ROSTER &amp; ELIGIBILITY TRACKER</t>
        </is>
      </c>
    </row>
    <row r="3">
      <c r="A3" s="2" t="inlineStr">
        <is>
          <t>Course / Program:</t>
        </is>
      </c>
      <c r="B3" s="3" t="inlineStr">
        <is>
          <t>Advanced Occupational Safety &amp; Health (HSE)</t>
        </is>
      </c>
      <c r="F3" s="2" t="inlineStr">
        <is>
          <t>Lead Instructor:</t>
        </is>
      </c>
      <c r="G3" s="3" t="inlineStr">
        <is>
          <t>Capt. Robert Henderson</t>
        </is>
      </c>
    </row>
    <row r="4">
      <c r="A4" s="2" t="inlineStr">
        <is>
          <t>Batch / Cohort ID:</t>
        </is>
      </c>
      <c r="B4" s="3" t="inlineStr">
        <is>
          <t>B-2026-HSE-014</t>
        </is>
      </c>
      <c r="F4" s="2" t="inlineStr">
        <is>
          <t>Training Facility / Lab:</t>
        </is>
      </c>
      <c r="G4" s="3" t="inlineStr">
        <is>
          <t>Main Campus - Lab 3B</t>
        </is>
      </c>
    </row>
    <row r="5">
      <c r="A5" s="2" t="inlineStr">
        <is>
          <t>Minimum Attendance Required:</t>
        </is>
      </c>
      <c r="B5" s="4" t="n">
        <v>0.8</v>
      </c>
      <c r="F5" s="2" t="inlineStr">
        <is>
          <t>Attendance Codes Key:</t>
        </is>
      </c>
      <c r="G5" s="5" t="inlineStr">
        <is>
          <t>P = Present (1.0) | A = Absent (0.0) | L = Late (0.5) | E = Excused (1.0)</t>
        </is>
      </c>
    </row>
    <row r="8" ht="26" customHeight="1">
      <c r="A8" s="6" t="inlineStr">
        <is>
          <t>Student ID</t>
        </is>
      </c>
      <c r="B8" s="6" t="inlineStr">
        <is>
          <t>Learner Full Name</t>
        </is>
      </c>
      <c r="C8" s="6" t="inlineStr">
        <is>
          <t>Company / Sponsor</t>
        </is>
      </c>
      <c r="D8" s="7" t="inlineStr">
        <is>
          <t>Session 1</t>
        </is>
      </c>
      <c r="E8" s="7" t="inlineStr">
        <is>
          <t>Session 2</t>
        </is>
      </c>
      <c r="F8" s="7" t="inlineStr">
        <is>
          <t>Session 3</t>
        </is>
      </c>
      <c r="G8" s="7" t="inlineStr">
        <is>
          <t>Session 4</t>
        </is>
      </c>
      <c r="H8" s="7" t="inlineStr">
        <is>
          <t>Session 5</t>
        </is>
      </c>
      <c r="I8" s="7" t="inlineStr">
        <is>
          <t>Attended</t>
        </is>
      </c>
      <c r="J8" s="7" t="inlineStr">
        <is>
          <t>Total Sessions</t>
        </is>
      </c>
      <c r="K8" s="7" t="inlineStr">
        <is>
          <t>Attendance %</t>
        </is>
      </c>
      <c r="L8" s="7" t="inlineStr">
        <is>
          <t>Eligibility Status</t>
        </is>
      </c>
    </row>
    <row r="9" ht="22" customHeight="1">
      <c r="A9" s="8" t="inlineStr">
        <is>
          <t>STU-1001</t>
        </is>
      </c>
      <c r="B9" s="8" t="inlineStr">
        <is>
          <t>Alexander Hayes</t>
        </is>
      </c>
      <c r="C9" s="8" t="inlineStr">
        <is>
          <t>Apex Energy Ltd</t>
        </is>
      </c>
      <c r="D9" s="9" t="inlineStr">
        <is>
          <t>P</t>
        </is>
      </c>
      <c r="E9" s="9" t="inlineStr">
        <is>
          <t>P</t>
        </is>
      </c>
      <c r="F9" s="9" t="inlineStr">
        <is>
          <t>P</t>
        </is>
      </c>
      <c r="G9" s="9" t="inlineStr">
        <is>
          <t>P</t>
        </is>
      </c>
      <c r="H9" s="9" t="inlineStr">
        <is>
          <t>P</t>
        </is>
      </c>
      <c r="I9" s="10">
        <f>COUNTIF(D9:H9,"P")+COUNTIF(D9:H9,"E")+(COUNTIF(D9:H9,"L")*0.5)</f>
        <v/>
      </c>
      <c r="J9" s="11">
        <f>COUNTA($D$8:$H$8)</f>
        <v/>
      </c>
      <c r="K9" s="12">
        <f>I9/J9</f>
        <v/>
      </c>
      <c r="L9" s="9">
        <f>IF(K9&gt;=$B$5,"Qualified","Gated (Deficit)")</f>
        <v/>
      </c>
    </row>
    <row r="10" ht="22" customHeight="1">
      <c r="A10" s="13" t="inlineStr">
        <is>
          <t>STU-1002</t>
        </is>
      </c>
      <c r="B10" s="13" t="inlineStr">
        <is>
          <t>Fatima Al-Mansoor</t>
        </is>
      </c>
      <c r="C10" s="13" t="inlineStr">
        <is>
          <t>Gulf Petrochemical</t>
        </is>
      </c>
      <c r="D10" s="14" t="inlineStr">
        <is>
          <t>P</t>
        </is>
      </c>
      <c r="E10" s="14" t="inlineStr">
        <is>
          <t>P</t>
        </is>
      </c>
      <c r="F10" s="14" t="inlineStr">
        <is>
          <t>L</t>
        </is>
      </c>
      <c r="G10" s="14" t="inlineStr">
        <is>
          <t>P</t>
        </is>
      </c>
      <c r="H10" s="14" t="inlineStr">
        <is>
          <t>P</t>
        </is>
      </c>
      <c r="I10" s="15">
        <f>COUNTIF(D10:H10,"P")+COUNTIF(D10:H10,"E")+(COUNTIF(D10:H10,"L")*0.5)</f>
        <v/>
      </c>
      <c r="J10" s="16">
        <f>COUNTA($D$8:$H$8)</f>
        <v/>
      </c>
      <c r="K10" s="17">
        <f>I10/J10</f>
        <v/>
      </c>
      <c r="L10" s="14">
        <f>IF(K10&gt;=$B$5,"Qualified","Gated (Deficit)")</f>
        <v/>
      </c>
    </row>
    <row r="11" ht="22" customHeight="1">
      <c r="A11" s="8" t="inlineStr">
        <is>
          <t>STU-1003</t>
        </is>
      </c>
      <c r="B11" s="8" t="inlineStr">
        <is>
          <t>Marcus Vance</t>
        </is>
      </c>
      <c r="C11" s="8" t="inlineStr">
        <is>
          <t>BuildCorp Infrastructure</t>
        </is>
      </c>
      <c r="D11" s="9" t="inlineStr">
        <is>
          <t>P</t>
        </is>
      </c>
      <c r="E11" s="9" t="inlineStr">
        <is>
          <t>A</t>
        </is>
      </c>
      <c r="F11" s="9" t="inlineStr">
        <is>
          <t>P</t>
        </is>
      </c>
      <c r="G11" s="9" t="inlineStr">
        <is>
          <t>P</t>
        </is>
      </c>
      <c r="H11" s="9" t="inlineStr">
        <is>
          <t>P</t>
        </is>
      </c>
      <c r="I11" s="10">
        <f>COUNTIF(D11:H11,"P")+COUNTIF(D11:H11,"E")+(COUNTIF(D11:H11,"L")*0.5)</f>
        <v/>
      </c>
      <c r="J11" s="11">
        <f>COUNTA($D$8:$H$8)</f>
        <v/>
      </c>
      <c r="K11" s="12">
        <f>I11/J11</f>
        <v/>
      </c>
      <c r="L11" s="9">
        <f>IF(K11&gt;=$B$5,"Qualified","Gated (Deficit)")</f>
        <v/>
      </c>
    </row>
    <row r="12" ht="22" customHeight="1">
      <c r="A12" s="13" t="inlineStr">
        <is>
          <t>STU-1004</t>
        </is>
      </c>
      <c r="B12" s="13" t="inlineStr">
        <is>
          <t>Elena Rostova</t>
        </is>
      </c>
      <c r="C12" s="13" t="inlineStr">
        <is>
          <t>Maritime Logistics Group</t>
        </is>
      </c>
      <c r="D12" s="14" t="inlineStr">
        <is>
          <t>A</t>
        </is>
      </c>
      <c r="E12" s="14" t="inlineStr">
        <is>
          <t>P</t>
        </is>
      </c>
      <c r="F12" s="14" t="inlineStr">
        <is>
          <t>P</t>
        </is>
      </c>
      <c r="G12" s="14" t="inlineStr">
        <is>
          <t>A</t>
        </is>
      </c>
      <c r="H12" s="14" t="inlineStr">
        <is>
          <t>P</t>
        </is>
      </c>
      <c r="I12" s="15">
        <f>COUNTIF(D12:H12,"P")+COUNTIF(D12:H12,"E")+(COUNTIF(D12:H12,"L")*0.5)</f>
        <v/>
      </c>
      <c r="J12" s="16">
        <f>COUNTA($D$8:$H$8)</f>
        <v/>
      </c>
      <c r="K12" s="17">
        <f>I12/J12</f>
        <v/>
      </c>
      <c r="L12" s="14">
        <f>IF(K12&gt;=$B$5,"Qualified","Gated (Deficit)")</f>
        <v/>
      </c>
    </row>
    <row r="13" ht="22" customHeight="1">
      <c r="A13" s="8" t="inlineStr">
        <is>
          <t>STU-1005</t>
        </is>
      </c>
      <c r="B13" s="8" t="inlineStr">
        <is>
          <t>Tariq Mehmood</t>
        </is>
      </c>
      <c r="C13" s="8" t="inlineStr">
        <is>
          <t>Saudi Construction Consortium</t>
        </is>
      </c>
      <c r="D13" s="9" t="inlineStr">
        <is>
          <t>P</t>
        </is>
      </c>
      <c r="E13" s="9" t="inlineStr">
        <is>
          <t>P</t>
        </is>
      </c>
      <c r="F13" s="9" t="inlineStr">
        <is>
          <t>P</t>
        </is>
      </c>
      <c r="G13" s="9" t="inlineStr">
        <is>
          <t>P</t>
        </is>
      </c>
      <c r="H13" s="9" t="inlineStr">
        <is>
          <t>P</t>
        </is>
      </c>
      <c r="I13" s="10">
        <f>COUNTIF(D13:H13,"P")+COUNTIF(D13:H13,"E")+(COUNTIF(D13:H13,"L")*0.5)</f>
        <v/>
      </c>
      <c r="J13" s="11">
        <f>COUNTA($D$8:$H$8)</f>
        <v/>
      </c>
      <c r="K13" s="12">
        <f>I13/J13</f>
        <v/>
      </c>
      <c r="L13" s="9">
        <f>IF(K13&gt;=$B$5,"Qualified","Gated (Deficit)")</f>
        <v/>
      </c>
    </row>
    <row r="14" ht="22" customHeight="1">
      <c r="A14" s="13" t="inlineStr">
        <is>
          <t>STU-1006</t>
        </is>
      </c>
      <c r="B14" s="13" t="inlineStr">
        <is>
          <t>Chloe Bennett</t>
        </is>
      </c>
      <c r="C14" s="13" t="inlineStr">
        <is>
          <t>BioPharm Solutions</t>
        </is>
      </c>
      <c r="D14" s="14" t="inlineStr">
        <is>
          <t>P</t>
        </is>
      </c>
      <c r="E14" s="14" t="inlineStr">
        <is>
          <t>L</t>
        </is>
      </c>
      <c r="F14" s="14" t="inlineStr">
        <is>
          <t>P</t>
        </is>
      </c>
      <c r="G14" s="14" t="inlineStr">
        <is>
          <t>L</t>
        </is>
      </c>
      <c r="H14" s="14" t="inlineStr">
        <is>
          <t>P</t>
        </is>
      </c>
      <c r="I14" s="15">
        <f>COUNTIF(D14:H14,"P")+COUNTIF(D14:H14,"E")+(COUNTIF(D14:H14,"L")*0.5)</f>
        <v/>
      </c>
      <c r="J14" s="16">
        <f>COUNTA($D$8:$H$8)</f>
        <v/>
      </c>
      <c r="K14" s="17">
        <f>I14/J14</f>
        <v/>
      </c>
      <c r="L14" s="14">
        <f>IF(K14&gt;=$B$5,"Qualified","Gated (Deficit)")</f>
        <v/>
      </c>
    </row>
    <row r="15" ht="22" customHeight="1">
      <c r="A15" s="8" t="inlineStr">
        <is>
          <t>STU-1007</t>
        </is>
      </c>
      <c r="B15" s="8" t="inlineStr">
        <is>
          <t>Vikram Patel</t>
        </is>
      </c>
      <c r="C15" s="8" t="inlineStr">
        <is>
          <t>Global Engineering Works</t>
        </is>
      </c>
      <c r="D15" s="9" t="inlineStr">
        <is>
          <t>P</t>
        </is>
      </c>
      <c r="E15" s="9" t="inlineStr">
        <is>
          <t>A</t>
        </is>
      </c>
      <c r="F15" s="9" t="inlineStr">
        <is>
          <t>A</t>
        </is>
      </c>
      <c r="G15" s="9" t="inlineStr">
        <is>
          <t>P</t>
        </is>
      </c>
      <c r="H15" s="9" t="inlineStr">
        <is>
          <t>P</t>
        </is>
      </c>
      <c r="I15" s="10">
        <f>COUNTIF(D15:H15,"P")+COUNTIF(D15:H15,"E")+(COUNTIF(D15:H15,"L")*0.5)</f>
        <v/>
      </c>
      <c r="J15" s="11">
        <f>COUNTA($D$8:$H$8)</f>
        <v/>
      </c>
      <c r="K15" s="12">
        <f>I15/J15</f>
        <v/>
      </c>
      <c r="L15" s="9">
        <f>IF(K15&gt;=$B$5,"Qualified","Gated (Deficit)")</f>
        <v/>
      </c>
    </row>
    <row r="16" ht="22" customHeight="1">
      <c r="A16" s="13" t="inlineStr">
        <is>
          <t>STU-1008</t>
        </is>
      </c>
      <c r="B16" s="13" t="inlineStr">
        <is>
          <t>Sarah Jenkins</t>
        </is>
      </c>
      <c r="C16" s="13" t="inlineStr">
        <is>
          <t>First Security Systems</t>
        </is>
      </c>
      <c r="D16" s="14" t="inlineStr">
        <is>
          <t>P</t>
        </is>
      </c>
      <c r="E16" s="14" t="inlineStr">
        <is>
          <t>P</t>
        </is>
      </c>
      <c r="F16" s="14" t="inlineStr">
        <is>
          <t>P</t>
        </is>
      </c>
      <c r="G16" s="14" t="inlineStr">
        <is>
          <t>P</t>
        </is>
      </c>
      <c r="H16" s="14" t="inlineStr">
        <is>
          <t>P</t>
        </is>
      </c>
      <c r="I16" s="15">
        <f>COUNTIF(D16:H16,"P")+COUNTIF(D16:H16,"E")+(COUNTIF(D16:H16,"L")*0.5)</f>
        <v/>
      </c>
      <c r="J16" s="16">
        <f>COUNTA($D$8:$H$8)</f>
        <v/>
      </c>
      <c r="K16" s="17">
        <f>I16/J16</f>
        <v/>
      </c>
      <c r="L16" s="14">
        <f>IF(K16&gt;=$B$5,"Qualified","Gated (Deficit)")</f>
        <v/>
      </c>
    </row>
    <row r="18" ht="24" customHeight="1">
      <c r="A18" s="18" t="inlineStr">
        <is>
          <t>COHORT ATTENDANCE SUMMARY &amp; COMPLIANCE</t>
        </is>
      </c>
    </row>
    <row r="19" ht="20" customHeight="1">
      <c r="A19" s="19" t="inlineStr">
        <is>
          <t>Total Learners Enrolled:</t>
        </is>
      </c>
      <c r="D19" s="20">
        <f>COUNTA(A9:A16)</f>
        <v/>
      </c>
    </row>
    <row r="20" ht="20" customHeight="1">
      <c r="A20" s="19" t="inlineStr">
        <is>
          <t>Qualified for Final Exam / Certificate:</t>
        </is>
      </c>
      <c r="D20" s="20">
        <f>COUNTIF(L9:L16,"Qualified")</f>
        <v/>
      </c>
    </row>
    <row r="21" ht="20" customHeight="1">
      <c r="A21" s="19" t="inlineStr">
        <is>
          <t>Gated Due to Attendance Deficit:</t>
        </is>
      </c>
      <c r="D21" s="20">
        <f>COUNTIF(L9:L16,"Gated*")</f>
        <v/>
      </c>
    </row>
    <row r="22" ht="20" customHeight="1">
      <c r="A22" s="19" t="inlineStr">
        <is>
          <t>Overall Batch Attendance Average:</t>
        </is>
      </c>
      <c r="D22" s="21">
        <f>AVERAGE(K9:K16)</f>
        <v/>
      </c>
    </row>
    <row r="24">
      <c r="A24" s="22" t="inlineStr">
        <is>
          <t>OPERATIONAL &amp; REGULATORY INSTRUCTIONS:</t>
        </is>
      </c>
    </row>
    <row r="25">
      <c r="A25" s="5" t="inlineStr">
        <is>
          <t>1. Auto-Formulas: Marking daily sessions (P/A/L/E in columns D-H) dynamically updates Attended (Col I), Attendance % (Col K), and Qualification Status (Col L).</t>
        </is>
      </c>
    </row>
    <row r="26">
      <c r="A26" s="5" t="inlineStr">
        <is>
          <t>2. Configurable Gating Threshold: Adjust cell B5 (default 80%) to update compliance pass/fail criteria across the entire cohort instantly.</t>
        </is>
      </c>
    </row>
    <row r="27">
      <c r="A27" s="23" t="inlineStr">
        <is>
          <t>3. Upgrade to VheTM Training Management ERP: Replace manual spreadsheets with automated biometric sync, trainer mobile rosters, instant WhatsApp absence alerts, and automated QR certificates. Visit https://vhetm.com</t>
        </is>
      </c>
    </row>
  </sheetData>
  <mergeCells count="10">
    <mergeCell ref="B3:D3"/>
    <mergeCell ref="A18:D18"/>
    <mergeCell ref="A19:C19"/>
    <mergeCell ref="G5:L5"/>
    <mergeCell ref="A1:L1"/>
    <mergeCell ref="A22:C22"/>
    <mergeCell ref="G4:I4"/>
    <mergeCell ref="G3:I3"/>
    <mergeCell ref="A21:C21"/>
    <mergeCell ref="A20:C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  <col width="50" customWidth="1" min="3" max="3"/>
  </cols>
  <sheetData>
    <row r="1" ht="32" customHeight="1">
      <c r="A1" s="24" t="inlineStr">
        <is>
          <t>VheTM Attendance Template — Formulas &amp; Customization Guide</t>
        </is>
      </c>
    </row>
    <row r="3" ht="24" customHeight="1">
      <c r="A3" s="25" t="inlineStr">
        <is>
          <t>Target Metric</t>
        </is>
      </c>
      <c r="B3" s="25" t="inlineStr">
        <is>
          <t>Excel Formula Used</t>
        </is>
      </c>
      <c r="C3" s="25" t="inlineStr">
        <is>
          <t>Operational Purpose</t>
        </is>
      </c>
    </row>
    <row r="4" ht="28" customHeight="1">
      <c r="A4" s="26" t="inlineStr">
        <is>
          <t>Attended Sessions (Col I)</t>
        </is>
      </c>
      <c r="B4" s="27">
        <f>COUNTIF(D9:H9,"P") + COUNTIF(D9:H9,"E") + (COUNTIF(D9:H9,"L")*0.5)</f>
        <v/>
      </c>
      <c r="C4" s="28" t="inlineStr">
        <is>
          <t>Accurately calculates total session credits. Full session for P or E; half session (0.5) for Late (L).</t>
        </is>
      </c>
    </row>
    <row r="5" ht="28" customHeight="1">
      <c r="A5" s="26" t="inlineStr">
        <is>
          <t>Total Sessions (Col J)</t>
        </is>
      </c>
      <c r="B5" s="27">
        <f>COUNTA($D$8:$H$8)</f>
        <v/>
      </c>
      <c r="C5" s="28" t="inlineStr">
        <is>
          <t>Dynamically counts scheduled sessions from table header. Add new columns between D and H without editing formulas.</t>
        </is>
      </c>
    </row>
    <row r="6" ht="28" customHeight="1">
      <c r="A6" s="26" t="inlineStr">
        <is>
          <t>Attendance % (Col K)</t>
        </is>
      </c>
      <c r="B6" s="27">
        <f>I9/J9</f>
        <v/>
      </c>
      <c r="C6" s="28" t="inlineStr">
        <is>
          <t>Computes current attendance percentage ratio formatted with 0.0% precision.</t>
        </is>
      </c>
    </row>
    <row r="7" ht="28" customHeight="1">
      <c r="A7" s="26" t="inlineStr">
        <is>
          <t>Eligibility Status (Col L)</t>
        </is>
      </c>
      <c r="B7" s="27">
        <f>IF(K9&gt;=$B$5,"Qualified","Gated (Deficit)")</f>
        <v/>
      </c>
      <c r="C7" s="28" t="inlineStr">
        <is>
          <t>Evaluates trainee compliance against cell B5 threshold. Flags non-compliant trainees before exams.</t>
        </is>
      </c>
    </row>
    <row r="8" ht="28" customHeight="1">
      <c r="A8" s="26" t="inlineStr">
        <is>
          <t>Total Enrolled (Summary)</t>
        </is>
      </c>
      <c r="B8" s="27">
        <f>COUNTA(A9:A16)</f>
        <v/>
      </c>
      <c r="C8" s="28" t="inlineStr">
        <is>
          <t>Counts total registered candidates on the roster.</t>
        </is>
      </c>
    </row>
    <row r="9" ht="28" customHeight="1">
      <c r="A9" s="26" t="inlineStr">
        <is>
          <t>Qualified Count (Summary)</t>
        </is>
      </c>
      <c r="B9" s="27">
        <f>COUNTIF(L9:L16,"Qualified")</f>
        <v/>
      </c>
      <c r="C9" s="28" t="inlineStr">
        <is>
          <t>Tallies students eligible for certification.</t>
        </is>
      </c>
    </row>
    <row r="10" ht="28" customHeight="1">
      <c r="A10" s="26" t="inlineStr">
        <is>
          <t>Gated Count (Summary)</t>
        </is>
      </c>
      <c r="B10" s="27">
        <f>COUNTIF(L9:L16,"Gated*")</f>
        <v/>
      </c>
      <c r="C10" s="28" t="inlineStr">
        <is>
          <t>Tallies students requiring mandatory makeup sessions.</t>
        </is>
      </c>
    </row>
    <row r="11" ht="28" customHeight="1">
      <c r="A11" s="26" t="inlineStr">
        <is>
          <t>Overall Batch Rate</t>
        </is>
      </c>
      <c r="B11" s="27">
        <f>AVERAGE(K9:K16)</f>
        <v/>
      </c>
      <c r="C11" s="28" t="inlineStr">
        <is>
          <t>Computes the mean attendance rate for the entire training cohort.</t>
        </is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2026-09-14T06:58:37Z</dcterms:created>
  <dcterms:modified xsi:type="dcterms:W3CDTF">2026-09-14T06:58:37Z</dcterms:modified>
</cp:coreProperties>
</file>